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demand,price,loss of income" sheetId="1" r:id="rId1"/>
  </sheets>
  <definedNames>
    <definedName name="_xlnm.Print_Area" localSheetId="0">'demand,price,loss of income'!$A$1:$F$43</definedName>
    <definedName name="_xlnm.Print_Titles" localSheetId="0">'demand,price,loss of income'!$1:$4</definedName>
  </definedNames>
  <calcPr fullCalcOnLoad="1" iterate="1" iterateCount="1" iterateDelta="0.001"/>
</workbook>
</file>

<file path=xl/sharedStrings.xml><?xml version="1.0" encoding="utf-8"?>
<sst xmlns="http://schemas.openxmlformats.org/spreadsheetml/2006/main" count="80" uniqueCount="62">
  <si>
    <t>Service</t>
  </si>
  <si>
    <t xml:space="preserve">Item </t>
  </si>
  <si>
    <t>Demand led growth</t>
  </si>
  <si>
    <t>Price led growth</t>
  </si>
  <si>
    <t>Loss of income</t>
  </si>
  <si>
    <t>Total demand led growth</t>
  </si>
  <si>
    <t>Total price led growth</t>
  </si>
  <si>
    <t>Total growth due to loss of income</t>
  </si>
  <si>
    <t>Comments</t>
  </si>
  <si>
    <t>2009/10</t>
  </si>
  <si>
    <t>2008/09</t>
  </si>
  <si>
    <t>2010/11</t>
  </si>
  <si>
    <t>Joint funding with PCT re Occupational Therapy</t>
  </si>
  <si>
    <t>Private Fostering - Additional Duties</t>
  </si>
  <si>
    <t>C&amp;F</t>
  </si>
  <si>
    <t>Meeting the cost of new duties imposed by legislation regarding private fostering.</t>
  </si>
  <si>
    <t>E&amp;C</t>
  </si>
  <si>
    <t>The Council is proposing to adopt a number of new open spaces. The maintenance costs for these sites are not provided for in the Parks Service budget.</t>
  </si>
  <si>
    <t>Vale Farm &amp; Willesden Sports Centres - excess inflation.</t>
  </si>
  <si>
    <t>Reduction in Planning Deliver Grant</t>
  </si>
  <si>
    <t>Contract requires increase based on RPIX currently running at 2.9%. Budget only provides for 2%.</t>
  </si>
  <si>
    <t>Dollis Hill House - Insurance Reserve depletion.</t>
  </si>
  <si>
    <t>The ongoing costs of scaffolding and health &amp; safety inspections are being met from the insurance reserve. If the situation is not resolved it is likely that the reserve will run out in 2008/9.</t>
  </si>
  <si>
    <t>H&amp;CC</t>
  </si>
  <si>
    <t>Move of clients from Children and Families to Housing and Community Care</t>
  </si>
  <si>
    <t>Health ceasing to fund s117 cases 50:50, and ward closures</t>
  </si>
  <si>
    <t>Closure of acute and rehabilitation beds by Health</t>
  </si>
  <si>
    <t>Supporting People Admin Budget</t>
  </si>
  <si>
    <t>HRA/General Fund Recharges</t>
  </si>
  <si>
    <t>One Stop Shop - Reduction in income from Brent Housing Partnership</t>
  </si>
  <si>
    <t>Brent Housing Partnership has undertaken an SLA review of the OSS, and following that review, £52k of annual fee cannot be justified. The fee has been amended accordingly. This area is forecast to overspend in 2006-07</t>
  </si>
  <si>
    <t>Older Peoples Services - Increase in nursing home fees above 2%.</t>
  </si>
  <si>
    <t xml:space="preserve">Brent offered all residential and nursing homes an increase of 2% from April 2006 in order to respond to annual inflationary price increases.  Between February 2006 and August 2006 the average cost of fees for older people increased by 3.73%.  Where the client had remained the same the increase for all client groups was 2.51%.  Showing that more pressure was on new placements.  </t>
  </si>
  <si>
    <t>Closure of acute and rehabilitation beds by Health and the Avoidance of bed blocking</t>
  </si>
  <si>
    <t xml:space="preserve">Brent PCT and the acute hospital trusts are committed to reducing beds as part of their shift to community services and budget reductions. 26 of the beds are at Willesden Hospital in the BeCAD facility which have closed temporarily from October and a further 11 Harrow PCT beds. </t>
  </si>
  <si>
    <t>Adoption of new open space. (Amended total and profile)</t>
  </si>
  <si>
    <t>Increased requirement for occupational therapy and speech and language therapy for children with SEN. £70k will be met from the Dedicated Schools Budget</t>
  </si>
  <si>
    <t>Independent Fostering Agencies - effect of 2006/07 overspend</t>
  </si>
  <si>
    <t>Closure of hospital beds</t>
  </si>
  <si>
    <t>The estimate is supported by a model developed by Health to show the impact on other parts of health and social care departments of bed closures.  The picture is complicated by faster through put of clients in hospitals resulting in people who are less independent being discharged and needing more support.  In the past this support would have largely been paid for by Health through Continuing Care – it is now clear that Continuing Care is increasingly not available or is given for much shorter periods. This bid would fund additional homecare, residential or nursing care, depending on the client's needs.</t>
  </si>
  <si>
    <t>All social care client groups</t>
  </si>
  <si>
    <t xml:space="preserve">Mainly Older People : Increased demand due to Health reviewing Continuing Care caseload </t>
  </si>
  <si>
    <t xml:space="preserve">Brent PCT plan to review Continuing Care patients and aim to save £510,000 in 2006/07 and £880,000 in 2007/08.  These clients generally have long-standing conditions but generally require small amounts of health care and they can often get their health needs met via GPs, district nurses or health visitors.  Most of their needs are likely to be for social care.  It is assumed that if these clients are referred to Brent Council for a social care assessment, most will meet eligibility criteria and will need a service.  There may be some variation from their existing service due to differing assessment criteria.  It is not clear if this will result in significant savings. 10% of clients are mentally ill. Homecare is the vast majority of the service provided to these clients.  </t>
  </si>
  <si>
    <t xml:space="preserve">Mainly Older People : Pre 2003 Continuing Care cases will be passed to Brent Council </t>
  </si>
  <si>
    <t>An informal agreement was reached between Brent PCT and Brent Council that the PCT would not review Continuing Care cases where the service had started before 2003 and would therefore continue to fund the care of these patients.  Most have long-standing health conditions but have low levels of health need.  Brent PCT have now decided to review these clients against current Continuing Care criteria and are confident that very few will be entitled to a health service.  Most that are eligible will get their needs met via district nurses, hospitals or GPs.  Brent PCT has received detailed legal advice on the lawful basis of their reviews and plans to refer these patients to Brent Council for a social care assessment.</t>
  </si>
  <si>
    <t>Health are planning a reduction in wide range of community services totalling £2.68m in 2006/07 and £5.961m in 2007/08.The savings cover a very wide range of services, including incontinence, discharges from Kingsbury hospital, adult mental health services, closing a day centre, cutting homecare for physically disabled adults, making patients wait longer for treatment, providing less community rehabilitation, reducing the size of the community support team for people with learning disabilities, reducing community nursing and community matrons.  The bid assumes that about 25% of those now receiving a health service will be assessed as needing social care. This is one of the most difficult areas to assess its impact as some savings are more likely to translate into 100% increase in costs for Brent such as homecare and community support for people with learning disabilities.</t>
  </si>
  <si>
    <t>It remains the Government's expressed intention to phase out PDG by 2008-9. Agreed growth in previous years has been charged to PDG rather than revenue budget funded. (See OSS)</t>
  </si>
  <si>
    <t>Cost Shunting from Health</t>
  </si>
  <si>
    <t>Total Cost Shunting from Health</t>
  </si>
  <si>
    <t>GRAND TOTAL INCLUDING HEALTH COST SHUNTING</t>
  </si>
  <si>
    <t xml:space="preserve">Mainly Older People : Health reduction in community services Pre 2003 Continuing Care cases will be passed to Brent Council </t>
  </si>
  <si>
    <t xml:space="preserve">Impact of potential stock transfer at South Kilburn involving 1,534 dwellings. </t>
  </si>
  <si>
    <t xml:space="preserve">Under funding in current staff budget due to reductions in DCLG Supporting People Grant. </t>
  </si>
  <si>
    <t>Greater London Authorities match funding ends</t>
  </si>
  <si>
    <t xml:space="preserve">Warden Service - Additional Police Community Support Officers </t>
  </si>
  <si>
    <t xml:space="preserve">Budget shortfall in 2006/07 due to increases in independent fostering.  As these costs are expected to continue into 2007/08, these will be an immediate budget shortfall unless this growth is provided.   </t>
  </si>
  <si>
    <t>Brent PCT is closing a 20 bed ward at Willesden Hospital and introducing new admissions criteria, coupled with ward closures within North West London Hospital Trust and Harrow PCT.  Clients who have no rehabilitation potential will no longer be able to go to Willesden Hospital to wait for funding for social care assessment and funding for long term placements in residential and nursing homes.  It is therefore necessary to contract for a further 12 step down beds to enable discharge to take place and to avoid the £120 per day reimbursing charge payment to Health. The care pathway for clients admitted to the remaining 40 beds has been shortened. It is anticipated that faster through put will increase the demand by 45 FTE places a year.</t>
  </si>
  <si>
    <t xml:space="preserve">When long stay hospitals were closed it was intended that all of the patients would be transferred into the community and local health authorities would be paid a dowry by strategic health authorities.  However, not all patients were identified and dowries paid.  Local health authorities then carried the costs of the non-dowry clients, but are now proposing to review these clients against the current Continuing Care criteria and this is likely to result in the conclusion that their needs don’t meet the criteria and health will refer them to Brent Council as having social care needs. Health refer to non-dowry patients making a saving of £2m in 2006/07 and £4m in 2007/08. There is a possibility of legal challenge to Brent PCT's decisions either for individual cases or for all or most of these non-dowry clients. A further issue is that some clients have a little or limited connection with Brent prior to their discharge from hospital </t>
  </si>
  <si>
    <t>Children with learning disabilities are funded by CIF until they are 18 or leave full time education. These children are known to the Council and the costs of care for when they transfer are known. They transfer in August/September each year. Regular transitions meetings are held to identify clients and costs. The full year costs of 2007/08 bid are £148k. For 2008/09 it is estimated at least 27 clients will need  social care .</t>
  </si>
  <si>
    <t>In the past there was a working agreement between health and social care to fund the cost of care for patients subject to an order under s117 of the Mental Health Act equally between them. Health are now sating contributions should be decided on a case by case basis. Two mental health wards have recently been closed and reconfigured. This is likely to add to pressures on community based services. The current turnaround team is putting pressure on the PCT to review cases more quickly leading to additional costs.</t>
  </si>
  <si>
    <t>ANALYSIS OF GROWTH DUE TO DEMAND, PRICE AND LOSS OF INCOME - INCLUDED IN 2007/08 BUDGET REPORT</t>
  </si>
  <si>
    <t>GRAND TOTAL - DEMAND, PRICE AND LOSS OF INCOME LED GROWTH (EXCLUDING COST SHUNTING FROM HEALTH)</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</si>
</sst>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 numFmtId="181" formatCode="[$€-2]\ #,##0.00_);[Red]\([$€-2]\ #,##0.00\)"/>
  </numFmts>
  <fonts count="7">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style="thick"/>
    </border>
    <border>
      <left style="thin"/>
      <right style="thin"/>
      <top style="thick"/>
      <bottom style="thick"/>
    </border>
    <border>
      <left style="thin"/>
      <right style="thin"/>
      <top style="thick"/>
      <bottom>
        <color indexed="63"/>
      </bottom>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164" fontId="0" fillId="0" borderId="0" xfId="0" applyNumberFormat="1" applyFont="1" applyBorder="1" applyAlignment="1">
      <alignment vertical="top"/>
    </xf>
    <xf numFmtId="164" fontId="1" fillId="0" borderId="1" xfId="0" applyNumberFormat="1" applyFont="1" applyBorder="1" applyAlignment="1">
      <alignment horizontal="center" vertical="top" wrapText="1"/>
    </xf>
    <xf numFmtId="164" fontId="0" fillId="0" borderId="1" xfId="0" applyNumberFormat="1" applyFont="1" applyBorder="1" applyAlignment="1">
      <alignment vertical="top"/>
    </xf>
    <xf numFmtId="164" fontId="0" fillId="0" borderId="2" xfId="0" applyNumberFormat="1" applyFont="1" applyBorder="1" applyAlignment="1">
      <alignment vertical="top"/>
    </xf>
    <xf numFmtId="164" fontId="0" fillId="0" borderId="1" xfId="0" applyNumberFormat="1" applyFont="1" applyBorder="1" applyAlignment="1">
      <alignment vertical="top" wrapText="1"/>
    </xf>
    <xf numFmtId="164" fontId="0" fillId="0" borderId="3" xfId="0" applyNumberFormat="1" applyFont="1" applyBorder="1" applyAlignment="1">
      <alignment vertical="top" wrapText="1"/>
    </xf>
    <xf numFmtId="164" fontId="2" fillId="0" borderId="0" xfId="0" applyNumberFormat="1" applyFont="1" applyBorder="1" applyAlignment="1">
      <alignment vertical="top"/>
    </xf>
    <xf numFmtId="164" fontId="5" fillId="0" borderId="0" xfId="0" applyNumberFormat="1" applyFont="1" applyBorder="1" applyAlignment="1">
      <alignment vertical="center"/>
    </xf>
    <xf numFmtId="164" fontId="0" fillId="0" borderId="3" xfId="0" applyNumberFormat="1" applyFont="1" applyBorder="1" applyAlignment="1">
      <alignment vertical="top"/>
    </xf>
    <xf numFmtId="164" fontId="2" fillId="0" borderId="0" xfId="0" applyNumberFormat="1" applyFont="1" applyBorder="1" applyAlignment="1">
      <alignment horizontal="center" vertical="top"/>
    </xf>
    <xf numFmtId="3" fontId="0" fillId="0" borderId="3" xfId="0" applyNumberFormat="1" applyFont="1" applyBorder="1" applyAlignment="1">
      <alignment vertical="top" wrapText="1"/>
    </xf>
    <xf numFmtId="164" fontId="0" fillId="2" borderId="3" xfId="0" applyNumberFormat="1" applyFont="1" applyFill="1" applyBorder="1" applyAlignment="1">
      <alignment vertical="top"/>
    </xf>
    <xf numFmtId="164" fontId="0" fillId="2" borderId="3" xfId="0" applyNumberFormat="1" applyFont="1" applyFill="1" applyBorder="1" applyAlignment="1">
      <alignment vertical="top" wrapText="1"/>
    </xf>
    <xf numFmtId="164" fontId="0" fillId="2" borderId="3" xfId="0" applyNumberFormat="1" applyFont="1" applyFill="1" applyBorder="1" applyAlignment="1">
      <alignment horizontal="right" vertical="top" wrapText="1"/>
    </xf>
    <xf numFmtId="3" fontId="0" fillId="2" borderId="3" xfId="0" applyNumberFormat="1" applyFont="1" applyFill="1" applyBorder="1" applyAlignment="1">
      <alignment vertical="top" wrapText="1"/>
    </xf>
    <xf numFmtId="164" fontId="0" fillId="0" borderId="4" xfId="0" applyNumberFormat="1" applyFont="1" applyBorder="1" applyAlignment="1">
      <alignment vertical="top"/>
    </xf>
    <xf numFmtId="3" fontId="1" fillId="2" borderId="4" xfId="0" applyNumberFormat="1" applyFont="1" applyFill="1" applyBorder="1" applyAlignment="1">
      <alignment vertical="top" wrapText="1"/>
    </xf>
    <xf numFmtId="164" fontId="0" fillId="0" borderId="5" xfId="0" applyNumberFormat="1" applyFont="1" applyBorder="1" applyAlignment="1">
      <alignment vertical="top"/>
    </xf>
    <xf numFmtId="164" fontId="1" fillId="0" borderId="5" xfId="0" applyNumberFormat="1" applyFont="1" applyBorder="1" applyAlignment="1">
      <alignment vertical="top"/>
    </xf>
    <xf numFmtId="164" fontId="1" fillId="0" borderId="3" xfId="0" applyNumberFormat="1" applyFont="1" applyBorder="1" applyAlignment="1">
      <alignment horizontal="center" vertical="center"/>
    </xf>
    <xf numFmtId="164" fontId="1" fillId="0" borderId="3"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3" fontId="1" fillId="2" borderId="4" xfId="0" applyNumberFormat="1" applyFont="1" applyFill="1" applyBorder="1" applyAlignment="1">
      <alignment horizontal="left" vertical="top" wrapText="1"/>
    </xf>
    <xf numFmtId="3" fontId="1" fillId="2" borderId="4" xfId="0" applyNumberFormat="1" applyFont="1" applyFill="1" applyBorder="1" applyAlignment="1">
      <alignment horizontal="right" vertical="top"/>
    </xf>
    <xf numFmtId="0" fontId="0" fillId="2" borderId="4" xfId="0" applyFont="1" applyFill="1" applyBorder="1" applyAlignment="1">
      <alignment vertical="top" wrapText="1"/>
    </xf>
    <xf numFmtId="164" fontId="0" fillId="0" borderId="4" xfId="0" applyNumberFormat="1" applyFont="1" applyBorder="1" applyAlignment="1">
      <alignment vertical="top" wrapText="1"/>
    </xf>
    <xf numFmtId="3" fontId="0" fillId="0" borderId="3" xfId="0" applyNumberFormat="1" applyFont="1" applyBorder="1" applyAlignment="1">
      <alignment horizontal="right" vertical="top"/>
    </xf>
    <xf numFmtId="164" fontId="0" fillId="0" borderId="3" xfId="0" applyNumberFormat="1" applyFont="1" applyBorder="1" applyAlignment="1">
      <alignment vertical="center" wrapText="1"/>
    </xf>
    <xf numFmtId="164" fontId="1" fillId="0" borderId="5" xfId="0" applyNumberFormat="1" applyFont="1" applyBorder="1" applyAlignment="1">
      <alignment vertical="top" wrapText="1"/>
    </xf>
    <xf numFmtId="164" fontId="0" fillId="0" borderId="5" xfId="0" applyNumberFormat="1" applyFont="1" applyBorder="1" applyAlignment="1">
      <alignment vertical="top" wrapText="1"/>
    </xf>
    <xf numFmtId="3" fontId="1" fillId="2" borderId="4" xfId="0" applyNumberFormat="1" applyFont="1" applyFill="1" applyBorder="1" applyAlignment="1">
      <alignment horizontal="left" vertical="center" wrapText="1"/>
    </xf>
    <xf numFmtId="3" fontId="1" fillId="2" borderId="4" xfId="0" applyNumberFormat="1" applyFont="1" applyFill="1" applyBorder="1" applyAlignment="1">
      <alignment vertical="center" wrapText="1"/>
    </xf>
    <xf numFmtId="164" fontId="0" fillId="2" borderId="3" xfId="0" applyNumberFormat="1" applyFont="1" applyFill="1" applyBorder="1" applyAlignment="1">
      <alignment horizontal="right" vertical="top"/>
    </xf>
    <xf numFmtId="164" fontId="0" fillId="0" borderId="3" xfId="0" applyNumberFormat="1" applyFont="1" applyBorder="1" applyAlignment="1">
      <alignment horizontal="center" vertical="top"/>
    </xf>
    <xf numFmtId="3" fontId="0" fillId="0" borderId="3" xfId="0" applyNumberFormat="1"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164" fontId="0" fillId="0" borderId="4" xfId="0" applyNumberFormat="1" applyFont="1" applyBorder="1" applyAlignment="1">
      <alignment horizontal="center" vertical="top"/>
    </xf>
    <xf numFmtId="164" fontId="0" fillId="0" borderId="1" xfId="0" applyNumberFormat="1" applyFont="1" applyBorder="1" applyAlignment="1">
      <alignment horizontal="center" vertical="top"/>
    </xf>
    <xf numFmtId="3" fontId="0" fillId="0" borderId="3" xfId="0" applyNumberFormat="1" applyFont="1" applyFill="1" applyBorder="1" applyAlignment="1">
      <alignment horizontal="center" vertical="top" wrapText="1"/>
    </xf>
    <xf numFmtId="164" fontId="0" fillId="0" borderId="6" xfId="0" applyNumberFormat="1" applyFont="1" applyBorder="1" applyAlignment="1">
      <alignment vertical="top"/>
    </xf>
    <xf numFmtId="164" fontId="0" fillId="0" borderId="7" xfId="0" applyNumberFormat="1" applyFont="1" applyBorder="1" applyAlignment="1">
      <alignment vertical="top"/>
    </xf>
    <xf numFmtId="3" fontId="0" fillId="0" borderId="3" xfId="0" applyNumberFormat="1" applyFont="1" applyBorder="1" applyAlignment="1">
      <alignment vertical="top"/>
    </xf>
    <xf numFmtId="164" fontId="1" fillId="0" borderId="0" xfId="0" applyNumberFormat="1" applyFont="1" applyBorder="1" applyAlignment="1">
      <alignment vertical="center"/>
    </xf>
    <xf numFmtId="49" fontId="1" fillId="0" borderId="3" xfId="0" applyNumberFormat="1" applyFont="1" applyBorder="1" applyAlignment="1">
      <alignment horizontal="center" vertical="center"/>
    </xf>
    <xf numFmtId="164" fontId="0" fillId="0" borderId="5" xfId="0" applyNumberFormat="1" applyFont="1" applyBorder="1" applyAlignment="1">
      <alignment vertical="center"/>
    </xf>
    <xf numFmtId="164" fontId="1" fillId="0" borderId="5" xfId="0" applyNumberFormat="1" applyFont="1" applyBorder="1" applyAlignment="1">
      <alignment vertical="center" wrapText="1"/>
    </xf>
    <xf numFmtId="164" fontId="1" fillId="0" borderId="5" xfId="0" applyNumberFormat="1" applyFont="1" applyBorder="1" applyAlignment="1">
      <alignment vertical="center"/>
    </xf>
    <xf numFmtId="164" fontId="0" fillId="0" borderId="5" xfId="0" applyNumberFormat="1" applyFont="1" applyBorder="1" applyAlignment="1">
      <alignment vertical="center" wrapText="1"/>
    </xf>
    <xf numFmtId="164" fontId="0" fillId="0" borderId="0" xfId="0" applyNumberFormat="1" applyFont="1" applyBorder="1" applyAlignment="1">
      <alignment vertical="center"/>
    </xf>
    <xf numFmtId="164" fontId="2" fillId="0" borderId="0" xfId="0" applyNumberFormat="1"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tabSelected="1" view="pageBreakPreview" zoomScale="75" zoomScaleNormal="75" zoomScaleSheetLayoutView="75" workbookViewId="0" topLeftCell="A22">
      <selection activeCell="F24" sqref="F24"/>
    </sheetView>
  </sheetViews>
  <sheetFormatPr defaultColWidth="9.140625" defaultRowHeight="12.75"/>
  <cols>
    <col min="1" max="1" width="12.28125" style="4" customWidth="1"/>
    <col min="2" max="2" width="56.140625" style="4" customWidth="1"/>
    <col min="3" max="3" width="10.57421875" style="1" customWidth="1"/>
    <col min="4" max="4" width="9.7109375" style="1" customWidth="1"/>
    <col min="5" max="5" width="8.00390625" style="1" customWidth="1"/>
    <col min="6" max="6" width="55.421875" style="1" customWidth="1"/>
    <col min="7" max="7" width="4.28125" style="1" customWidth="1"/>
    <col min="8" max="16384" width="6.7109375" style="1" customWidth="1"/>
  </cols>
  <sheetData>
    <row r="1" spans="1:2" ht="15.75">
      <c r="A1" s="7"/>
      <c r="B1" s="1"/>
    </row>
    <row r="2" spans="1:6" ht="15.75">
      <c r="A2" s="52" t="s">
        <v>60</v>
      </c>
      <c r="B2" s="52"/>
      <c r="C2" s="52"/>
      <c r="D2" s="52"/>
      <c r="E2" s="52"/>
      <c r="F2" s="52"/>
    </row>
    <row r="3" spans="1:6" ht="15.75">
      <c r="A3" s="10"/>
      <c r="B3" s="10"/>
      <c r="C3" s="10"/>
      <c r="D3" s="10"/>
      <c r="E3" s="10"/>
      <c r="F3" s="10"/>
    </row>
    <row r="4" spans="1:6" s="45" customFormat="1" ht="22.5" customHeight="1">
      <c r="A4" s="20" t="s">
        <v>0</v>
      </c>
      <c r="B4" s="20" t="s">
        <v>1</v>
      </c>
      <c r="C4" s="46" t="s">
        <v>10</v>
      </c>
      <c r="D4" s="46" t="s">
        <v>9</v>
      </c>
      <c r="E4" s="46" t="s">
        <v>11</v>
      </c>
      <c r="F4" s="20" t="s">
        <v>8</v>
      </c>
    </row>
    <row r="5" spans="1:6" s="8" customFormat="1" ht="24.75" customHeight="1">
      <c r="A5" s="20"/>
      <c r="B5" s="21" t="s">
        <v>2</v>
      </c>
      <c r="C5" s="22"/>
      <c r="D5" s="22"/>
      <c r="E5" s="22"/>
      <c r="F5" s="28"/>
    </row>
    <row r="6" spans="1:6" s="8" customFormat="1" ht="40.5" customHeight="1" hidden="1">
      <c r="A6" s="34" t="s">
        <v>14</v>
      </c>
      <c r="B6" s="36" t="s">
        <v>12</v>
      </c>
      <c r="C6" s="35">
        <v>0</v>
      </c>
      <c r="D6" s="35">
        <v>0</v>
      </c>
      <c r="E6" s="35">
        <v>0</v>
      </c>
      <c r="F6" s="6" t="s">
        <v>36</v>
      </c>
    </row>
    <row r="7" spans="1:6" s="8" customFormat="1" ht="25.5">
      <c r="A7" s="34" t="s">
        <v>14</v>
      </c>
      <c r="B7" s="36" t="s">
        <v>13</v>
      </c>
      <c r="C7" s="35">
        <v>50</v>
      </c>
      <c r="D7" s="35"/>
      <c r="E7" s="35"/>
      <c r="F7" s="6" t="s">
        <v>15</v>
      </c>
    </row>
    <row r="8" spans="1:6" s="8" customFormat="1" ht="51">
      <c r="A8" s="34" t="s">
        <v>14</v>
      </c>
      <c r="B8" s="36" t="s">
        <v>37</v>
      </c>
      <c r="C8" s="35">
        <v>50</v>
      </c>
      <c r="D8" s="35"/>
      <c r="E8" s="35"/>
      <c r="F8" s="6" t="s">
        <v>55</v>
      </c>
    </row>
    <row r="9" spans="1:6" s="8" customFormat="1" ht="38.25">
      <c r="A9" s="34" t="s">
        <v>16</v>
      </c>
      <c r="B9" s="36" t="s">
        <v>35</v>
      </c>
      <c r="C9" s="35">
        <v>38</v>
      </c>
      <c r="D9" s="35"/>
      <c r="E9" s="35"/>
      <c r="F9" s="6" t="s">
        <v>17</v>
      </c>
    </row>
    <row r="10" spans="1:6" s="8" customFormat="1" ht="38.25" customHeight="1">
      <c r="A10" s="34" t="s">
        <v>16</v>
      </c>
      <c r="B10" s="36" t="s">
        <v>21</v>
      </c>
      <c r="C10" s="35">
        <v>44</v>
      </c>
      <c r="D10" s="35"/>
      <c r="E10" s="35"/>
      <c r="F10" s="6" t="s">
        <v>22</v>
      </c>
    </row>
    <row r="11" spans="1:6" s="8" customFormat="1" ht="89.25">
      <c r="A11" s="34" t="s">
        <v>23</v>
      </c>
      <c r="B11" s="37" t="s">
        <v>24</v>
      </c>
      <c r="C11" s="35">
        <v>316</v>
      </c>
      <c r="D11" s="35"/>
      <c r="E11" s="35"/>
      <c r="F11" s="6" t="s">
        <v>58</v>
      </c>
    </row>
    <row r="12" spans="1:6" s="8" customFormat="1" ht="13.5" thickBot="1">
      <c r="A12" s="16"/>
      <c r="B12" s="31" t="s">
        <v>5</v>
      </c>
      <c r="C12" s="32">
        <f>SUM(C6:C11)</f>
        <v>498</v>
      </c>
      <c r="D12" s="32">
        <f>SUM(D6:D11)</f>
        <v>0</v>
      </c>
      <c r="E12" s="32">
        <f>SUM(E6:E11)</f>
        <v>0</v>
      </c>
      <c r="F12" s="26"/>
    </row>
    <row r="13" spans="1:6" s="8" customFormat="1" ht="13.5" thickTop="1">
      <c r="A13" s="3"/>
      <c r="B13" s="2" t="s">
        <v>3</v>
      </c>
      <c r="C13" s="3"/>
      <c r="D13" s="3"/>
      <c r="E13" s="3"/>
      <c r="F13" s="5"/>
    </row>
    <row r="14" spans="1:6" s="8" customFormat="1" ht="25.5">
      <c r="A14" s="34" t="s">
        <v>16</v>
      </c>
      <c r="B14" s="6" t="s">
        <v>18</v>
      </c>
      <c r="C14" s="9">
        <v>3</v>
      </c>
      <c r="D14" s="9"/>
      <c r="E14" s="9"/>
      <c r="F14" s="6" t="s">
        <v>20</v>
      </c>
    </row>
    <row r="15" spans="1:6" s="8" customFormat="1" ht="89.25">
      <c r="A15" s="34" t="s">
        <v>23</v>
      </c>
      <c r="B15" s="13" t="s">
        <v>31</v>
      </c>
      <c r="C15" s="14">
        <v>338</v>
      </c>
      <c r="D15" s="33">
        <v>338</v>
      </c>
      <c r="E15" s="33"/>
      <c r="F15" s="38" t="s">
        <v>32</v>
      </c>
    </row>
    <row r="16" spans="1:6" s="8" customFormat="1" ht="13.5" thickBot="1">
      <c r="A16" s="39"/>
      <c r="B16" s="23" t="s">
        <v>6</v>
      </c>
      <c r="C16" s="24">
        <f>SUM(C14:C15)</f>
        <v>341</v>
      </c>
      <c r="D16" s="24">
        <f>SUM(D14:D15)</f>
        <v>338</v>
      </c>
      <c r="E16" s="24">
        <f>SUM(E14:E15)</f>
        <v>0</v>
      </c>
      <c r="F16" s="26"/>
    </row>
    <row r="17" spans="1:6" s="8" customFormat="1" ht="13.5" thickTop="1">
      <c r="A17" s="40"/>
      <c r="B17" s="2" t="s">
        <v>4</v>
      </c>
      <c r="C17" s="3"/>
      <c r="D17" s="3"/>
      <c r="E17" s="3"/>
      <c r="F17" s="5"/>
    </row>
    <row r="18" spans="1:6" s="8" customFormat="1" ht="38.25">
      <c r="A18" s="34" t="s">
        <v>16</v>
      </c>
      <c r="B18" s="6" t="s">
        <v>19</v>
      </c>
      <c r="C18" s="9">
        <v>250</v>
      </c>
      <c r="D18" s="9"/>
      <c r="E18" s="9"/>
      <c r="F18" s="6" t="s">
        <v>46</v>
      </c>
    </row>
    <row r="19" spans="1:6" s="8" customFormat="1" ht="12.75">
      <c r="A19" s="34" t="s">
        <v>16</v>
      </c>
      <c r="B19" s="13" t="s">
        <v>54</v>
      </c>
      <c r="C19" s="14">
        <v>80</v>
      </c>
      <c r="D19" s="12">
        <v>320</v>
      </c>
      <c r="E19" s="9"/>
      <c r="F19" s="6" t="s">
        <v>53</v>
      </c>
    </row>
    <row r="20" spans="1:6" s="8" customFormat="1" ht="25.5">
      <c r="A20" s="34" t="s">
        <v>23</v>
      </c>
      <c r="B20" s="15" t="s">
        <v>27</v>
      </c>
      <c r="C20" s="15">
        <v>23</v>
      </c>
      <c r="D20" s="12">
        <v>17</v>
      </c>
      <c r="E20" s="12"/>
      <c r="F20" s="6" t="s">
        <v>52</v>
      </c>
    </row>
    <row r="21" spans="1:6" s="8" customFormat="1" ht="51" hidden="1">
      <c r="A21" s="34" t="s">
        <v>23</v>
      </c>
      <c r="B21" s="15" t="s">
        <v>29</v>
      </c>
      <c r="C21" s="15"/>
      <c r="D21" s="12"/>
      <c r="E21" s="12"/>
      <c r="F21" s="6" t="s">
        <v>30</v>
      </c>
    </row>
    <row r="22" spans="1:6" s="8" customFormat="1" ht="25.5">
      <c r="A22" s="41" t="s">
        <v>23</v>
      </c>
      <c r="B22" s="11" t="s">
        <v>28</v>
      </c>
      <c r="C22" s="27">
        <v>250</v>
      </c>
      <c r="D22" s="27">
        <v>170</v>
      </c>
      <c r="E22" s="27">
        <v>20</v>
      </c>
      <c r="F22" s="6" t="s">
        <v>51</v>
      </c>
    </row>
    <row r="23" spans="1:6" s="8" customFormat="1" ht="13.5" thickBot="1">
      <c r="A23" s="25"/>
      <c r="B23" s="23" t="s">
        <v>7</v>
      </c>
      <c r="C23" s="17">
        <f>SUM(C17:C22)</f>
        <v>603</v>
      </c>
      <c r="D23" s="17">
        <f>SUM(D17:D22)</f>
        <v>507</v>
      </c>
      <c r="E23" s="17">
        <f>SUM(E17:E22)</f>
        <v>20</v>
      </c>
      <c r="F23" s="26"/>
    </row>
    <row r="24" spans="1:6" s="51" customFormat="1" ht="39.75" thickBot="1" thickTop="1">
      <c r="A24" s="47"/>
      <c r="B24" s="48" t="s">
        <v>61</v>
      </c>
      <c r="C24" s="49">
        <f>SUM(C23,C16,C12)</f>
        <v>1442</v>
      </c>
      <c r="D24" s="49">
        <f>SUM(D23,D16,D12)</f>
        <v>845</v>
      </c>
      <c r="E24" s="49">
        <f>SUM(E23,E16,E12)</f>
        <v>20</v>
      </c>
      <c r="F24" s="50"/>
    </row>
    <row r="25" spans="1:6" ht="13.5" thickTop="1">
      <c r="A25" s="42"/>
      <c r="B25" s="42"/>
      <c r="C25" s="42"/>
      <c r="D25" s="42"/>
      <c r="E25" s="42"/>
      <c r="F25" s="42"/>
    </row>
    <row r="26" spans="1:6" ht="12.75">
      <c r="A26" s="3"/>
      <c r="B26" s="2" t="s">
        <v>47</v>
      </c>
      <c r="C26" s="3"/>
      <c r="D26" s="3"/>
      <c r="E26" s="3"/>
      <c r="F26" s="3"/>
    </row>
    <row r="27" spans="1:6" s="8" customFormat="1" ht="115.5" customHeight="1">
      <c r="A27" s="34" t="s">
        <v>23</v>
      </c>
      <c r="B27" s="36" t="s">
        <v>25</v>
      </c>
      <c r="C27" s="44">
        <v>100</v>
      </c>
      <c r="D27" s="44"/>
      <c r="E27" s="44"/>
      <c r="F27" s="6" t="s">
        <v>59</v>
      </c>
    </row>
    <row r="28" spans="1:6" s="8" customFormat="1" ht="63.75">
      <c r="A28" s="34" t="s">
        <v>23</v>
      </c>
      <c r="B28" s="36" t="s">
        <v>26</v>
      </c>
      <c r="C28" s="44">
        <v>179</v>
      </c>
      <c r="D28" s="44"/>
      <c r="E28" s="44"/>
      <c r="F28" s="6" t="s">
        <v>34</v>
      </c>
    </row>
    <row r="29" spans="1:6" s="8" customFormat="1" ht="158.25" customHeight="1">
      <c r="A29" s="34" t="s">
        <v>23</v>
      </c>
      <c r="B29" s="37" t="s">
        <v>33</v>
      </c>
      <c r="C29" s="44">
        <v>342</v>
      </c>
      <c r="D29" s="44"/>
      <c r="E29" s="44"/>
      <c r="F29" s="38" t="s">
        <v>56</v>
      </c>
    </row>
    <row r="30" spans="1:6" s="8" customFormat="1" ht="127.5">
      <c r="A30" s="34" t="s">
        <v>23</v>
      </c>
      <c r="B30" s="37" t="s">
        <v>38</v>
      </c>
      <c r="C30" s="44">
        <v>668</v>
      </c>
      <c r="D30" s="44"/>
      <c r="E30" s="44"/>
      <c r="F30" s="38" t="s">
        <v>39</v>
      </c>
    </row>
    <row r="31" spans="1:6" s="8" customFormat="1" ht="191.25">
      <c r="A31" s="34" t="s">
        <v>23</v>
      </c>
      <c r="B31" s="36" t="s">
        <v>40</v>
      </c>
      <c r="C31" s="44">
        <v>1119</v>
      </c>
      <c r="D31" s="44">
        <v>3365</v>
      </c>
      <c r="E31" s="44"/>
      <c r="F31" s="38" t="s">
        <v>57</v>
      </c>
    </row>
    <row r="32" spans="1:6" s="8" customFormat="1" ht="153.75" customHeight="1">
      <c r="A32" s="34" t="s">
        <v>23</v>
      </c>
      <c r="B32" s="37" t="s">
        <v>41</v>
      </c>
      <c r="C32" s="44">
        <v>668</v>
      </c>
      <c r="D32" s="44"/>
      <c r="E32" s="44"/>
      <c r="F32" s="38" t="s">
        <v>42</v>
      </c>
    </row>
    <row r="33" spans="1:6" s="8" customFormat="1" ht="153">
      <c r="A33" s="34" t="s">
        <v>23</v>
      </c>
      <c r="B33" s="37" t="s">
        <v>43</v>
      </c>
      <c r="C33" s="44">
        <v>59</v>
      </c>
      <c r="D33" s="44"/>
      <c r="E33" s="44"/>
      <c r="F33" s="38" t="s">
        <v>44</v>
      </c>
    </row>
    <row r="34" spans="1:6" s="8" customFormat="1" ht="192" thickBot="1">
      <c r="A34" s="34" t="s">
        <v>23</v>
      </c>
      <c r="B34" s="37" t="s">
        <v>50</v>
      </c>
      <c r="C34" s="44">
        <v>221</v>
      </c>
      <c r="D34" s="44"/>
      <c r="E34" s="44"/>
      <c r="F34" s="38" t="s">
        <v>45</v>
      </c>
    </row>
    <row r="35" spans="1:6" ht="14.25" thickBot="1" thickTop="1">
      <c r="A35" s="18"/>
      <c r="B35" s="29" t="s">
        <v>48</v>
      </c>
      <c r="C35" s="19">
        <f>SUM(C27:C34)</f>
        <v>3356</v>
      </c>
      <c r="D35" s="19">
        <f>SUM(D27:D34)</f>
        <v>3365</v>
      </c>
      <c r="E35" s="19">
        <f>SUM(E27:E34)</f>
        <v>0</v>
      </c>
      <c r="F35" s="30"/>
    </row>
    <row r="36" ht="14.25" thickBot="1" thickTop="1"/>
    <row r="37" spans="1:6" ht="14.25" thickBot="1" thickTop="1">
      <c r="A37" s="18"/>
      <c r="B37" s="29" t="s">
        <v>49</v>
      </c>
      <c r="C37" s="19">
        <f>C35+C24</f>
        <v>4798</v>
      </c>
      <c r="D37" s="19">
        <f>D35+D24</f>
        <v>4210</v>
      </c>
      <c r="E37" s="19">
        <f>E35+E24</f>
        <v>20</v>
      </c>
      <c r="F37" s="30"/>
    </row>
    <row r="38" spans="1:2" ht="13.5" thickTop="1">
      <c r="A38" s="43"/>
      <c r="B38" s="43"/>
    </row>
    <row r="39" spans="1:2" ht="12.75">
      <c r="A39" s="1"/>
      <c r="B39" s="1"/>
    </row>
    <row r="40" spans="1:2" ht="12.75">
      <c r="A40" s="1"/>
      <c r="B40" s="1"/>
    </row>
    <row r="41" spans="1:2" ht="12.75">
      <c r="A41" s="1"/>
      <c r="B41" s="1"/>
    </row>
    <row r="42" spans="1:2" ht="12.75">
      <c r="A42" s="1"/>
      <c r="B42" s="1"/>
    </row>
    <row r="43" spans="1:2" ht="12.75">
      <c r="A43" s="1"/>
      <c r="B43" s="1"/>
    </row>
  </sheetData>
  <mergeCells count="1">
    <mergeCell ref="A2:F2"/>
  </mergeCells>
  <printOptions horizontalCentered="1"/>
  <pageMargins left="0" right="0" top="0.5905511811023623" bottom="0.5511811023622047" header="0.5118110236220472" footer="0.5118110236220472"/>
  <pageSetup firstPageNumber="115" useFirstPageNumber="1" fitToHeight="7" horizontalDpi="300" verticalDpi="300" orientation="landscape" paperSize="9" scale="90" r:id="rId1"/>
  <headerFooter alignWithMargins="0">
    <oddHeader>&amp;R&amp;"Arial,Bold"Appendix D</oddHeader>
    <oddFooter>&amp;L&amp;8&amp;Z&amp;F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brookl</cp:lastModifiedBy>
  <cp:lastPrinted>2007-07-02T14:28:23Z</cp:lastPrinted>
  <dcterms:created xsi:type="dcterms:W3CDTF">2004-01-26T16:30:43Z</dcterms:created>
  <dcterms:modified xsi:type="dcterms:W3CDTF">2007-07-05T17:28:01Z</dcterms:modified>
  <cp:category/>
  <cp:version/>
  <cp:contentType/>
  <cp:contentStatus/>
</cp:coreProperties>
</file>